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E\RMSG\03 RM Internas\Risikopolitik\Risikopolitik 2020\COVID 19\"/>
    </mc:Choice>
  </mc:AlternateContent>
  <xr:revisionPtr revIDLastSave="0" documentId="8_{20D05B61-2F8B-4F86-BFB1-966555B0EF62}" xr6:coauthVersionLast="37" xr6:coauthVersionMax="37" xr10:uidLastSave="{00000000-0000-0000-0000-000000000000}"/>
  <bookViews>
    <workbookView xWindow="0" yWindow="0" windowWidth="23040" windowHeight="8424" xr2:uid="{00000000-000D-0000-FFFF-FFFF00000000}"/>
  </bookViews>
  <sheets>
    <sheet name="UiS-Kriterien" sheetId="1" r:id="rId1"/>
    <sheet name="Tabelle1" sheetId="3" state="hidden" r:id="rId2"/>
  </sheets>
  <definedNames>
    <definedName name="_xlnm.Print_Area" localSheetId="0">'UiS-Kriterien'!$A$1:$F$87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7" i="1" l="1"/>
  <c r="C16" i="1" l="1"/>
  <c r="C58" i="1" l="1"/>
  <c r="C25" i="1" l="1"/>
  <c r="C67" i="1"/>
  <c r="B68" i="1" s="1"/>
  <c r="F14" i="1" l="1"/>
  <c r="F13" i="1"/>
  <c r="F48" i="1" l="1"/>
  <c r="F44" i="1"/>
  <c r="C29" i="1" l="1"/>
  <c r="B55" i="1" l="1"/>
  <c r="D55" i="1" s="1"/>
  <c r="E36" i="1"/>
  <c r="F36" i="1" s="1"/>
  <c r="B58" i="1" l="1"/>
  <c r="B59" i="1" s="1"/>
  <c r="E52" i="1" s="1"/>
  <c r="F52" i="1" s="1"/>
  <c r="F73" i="1" s="1"/>
  <c r="E7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Schneider Agnes</author>
  </authors>
  <commentList>
    <comment ref="A58" authorId="0" shapeId="0" xr:uid="{C739608F-9602-4E33-AAAB-501579AACB70}">
      <text>
        <r>
          <rPr>
            <b/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Tahoma"/>
            <family val="2"/>
          </rPr>
          <t>Fremdkapital / Eigenmittel</t>
        </r>
      </text>
    </comment>
    <comment ref="A67" authorId="0" shapeId="0" xr:uid="{D7146930-4CDB-4EA9-BEE3-B8524121A368}">
      <text>
        <r>
          <rPr>
            <sz val="9"/>
            <color indexed="81"/>
            <rFont val="Tahoma"/>
            <family val="2"/>
          </rPr>
          <t xml:space="preserve">= EBITDA (Betriebsergebnis vor Finanzergebnis und Abschreibungen) / Zinsaufwand </t>
        </r>
      </text>
    </comment>
  </commentList>
</comments>
</file>

<file path=xl/sharedStrings.xml><?xml version="1.0" encoding="utf-8"?>
<sst xmlns="http://schemas.openxmlformats.org/spreadsheetml/2006/main" count="64" uniqueCount="57">
  <si>
    <t>Kapitalrücklagen</t>
  </si>
  <si>
    <t>Jahresgewinn / -verlust (+/-)</t>
  </si>
  <si>
    <t>Gewinn- /Verlustvortrag (+/-)</t>
  </si>
  <si>
    <t xml:space="preserve">UiS-Kriterien a) und b) </t>
  </si>
  <si>
    <t>UiS-Kennzahl für Kriterien a) und b)</t>
  </si>
  <si>
    <t>SUMME negativ -&gt; UiS</t>
  </si>
  <si>
    <r>
      <t xml:space="preserve">SUMME positiv  -&gt; </t>
    </r>
    <r>
      <rPr>
        <b/>
        <u/>
        <sz val="11"/>
        <rFont val="Arial"/>
        <family val="2"/>
      </rPr>
      <t>UiS, wenn</t>
    </r>
    <r>
      <rPr>
        <b/>
        <sz val="11"/>
        <rFont val="Arial"/>
        <family val="2"/>
      </rPr>
      <t xml:space="preserve"> </t>
    </r>
  </si>
  <si>
    <t>JA</t>
  </si>
  <si>
    <t>NEIN</t>
  </si>
  <si>
    <t>UiS-Kriterien c)</t>
  </si>
  <si>
    <t>UiS-Kriterien d)</t>
  </si>
  <si>
    <t>bitte wählen</t>
  </si>
  <si>
    <t>Das Unternehmen ist ein Unternehmen in Schwierigkeiten</t>
  </si>
  <si>
    <t>Unternehmensname:</t>
  </si>
  <si>
    <t>Agio</t>
  </si>
  <si>
    <t>das Unternehmen ist jünger als 3 Jahre*</t>
  </si>
  <si>
    <t>Ihr Unternehmen unterliegt noch dem Umstrukturierungsplan einer staatlich geförderter Rettung/Umstrukturierung*</t>
  </si>
  <si>
    <t>Kommentar (falls nötig):</t>
  </si>
  <si>
    <t>* Pflichtfeld</t>
  </si>
  <si>
    <t>Insolvenzverfahren ist anhängig bzw. Voraussetzung für die Eröffnung eines Insolvenzverfahrens (Zahlungsunfähigkeit und/oder Überschuldung) ist erfüllt?*</t>
  </si>
  <si>
    <t>Durch das Unternehmen oder durch den Steuerberater auszufüllen.</t>
  </si>
  <si>
    <t>das Unternehmen ist ein Einzelunternehmer und/oder EA-Rechner*</t>
  </si>
  <si>
    <r>
      <rPr>
        <u/>
        <sz val="11"/>
        <rFont val="Arial"/>
        <family val="2"/>
      </rPr>
      <t xml:space="preserve">SUMME &lt; 50% </t>
    </r>
    <r>
      <rPr>
        <b/>
        <u/>
        <sz val="11"/>
        <rFont val="Arial"/>
        <family val="2"/>
      </rPr>
      <t>Nominalkapital</t>
    </r>
    <r>
      <rPr>
        <u/>
        <sz val="11"/>
        <rFont val="Arial"/>
        <family val="2"/>
      </rPr>
      <t xml:space="preserve"> (+ allf. Agios</t>
    </r>
    <r>
      <rPr>
        <sz val="11"/>
        <rFont val="Arial"/>
        <family val="2"/>
      </rPr>
      <t>) [Kap.Gesellschaft] oder</t>
    </r>
  </si>
  <si>
    <r>
      <t xml:space="preserve">SUMME &lt; 50% </t>
    </r>
    <r>
      <rPr>
        <b/>
        <u/>
        <sz val="11"/>
        <rFont val="Arial"/>
        <family val="2"/>
      </rPr>
      <t xml:space="preserve">Komplementärkapital </t>
    </r>
    <r>
      <rPr>
        <u/>
        <sz val="11"/>
        <rFont val="Arial"/>
        <family val="2"/>
      </rPr>
      <t xml:space="preserve">bzw. Kapitalkonto </t>
    </r>
    <r>
      <rPr>
        <sz val="11"/>
        <rFont val="Arial"/>
        <family val="2"/>
      </rPr>
      <t>[Pers. Gesellsch.]</t>
    </r>
  </si>
  <si>
    <r>
      <rPr>
        <b/>
        <i/>
        <sz val="11"/>
        <color theme="1"/>
        <rFont val="Arial"/>
        <family val="2"/>
      </rPr>
      <t>Keine Prüfung der Kriterien a) und b) für KMU, die noch keine 3 Jahre bestehen</t>
    </r>
    <r>
      <rPr>
        <i/>
        <sz val="11"/>
        <color theme="1"/>
        <rFont val="Arial"/>
        <family val="2"/>
      </rPr>
      <t xml:space="preserve">:
- 3 Jahre ab Firmenbucheintragung der Antragsteller/in; bei nicht Eintragungspflichtigen: ab Aufnahme der Geschäftstätigkeit bzw. Beginn der Steuerpflicht.
- Ausnahme: Reine Rechtsformänderungen, mit oder ohne Eigentümerwechsel: Hier gilt die frühere Eintragung/der Beginn der Geschäftstätigkeit oder Steuerpflicht
</t>
    </r>
    <r>
      <rPr>
        <b/>
        <i/>
        <sz val="11"/>
        <color theme="1"/>
        <rFont val="Arial"/>
        <family val="2"/>
      </rPr>
      <t>Keine Prüfung der Kriterien a) und b) für KMU die Einzelunternehmen und/oder Einnahmen/Ausgaben-Rechner sind</t>
    </r>
  </si>
  <si>
    <t xml:space="preserve">UiS sind von aws Überbrückungsgarantien mit Garantiequoten von 100% und 90% ausgeschlossen. </t>
  </si>
  <si>
    <t>Unterschrift Unternehmen</t>
  </si>
  <si>
    <t xml:space="preserve">         Datum                                       Firmenmäßige Fertigung</t>
  </si>
  <si>
    <t>Unterschrift Steuerberater (falls gewünscht)</t>
  </si>
  <si>
    <t>aktuelles Jahr</t>
  </si>
  <si>
    <t>Vorjahr</t>
  </si>
  <si>
    <t xml:space="preserve">Verschuldungsgrad </t>
  </si>
  <si>
    <t xml:space="preserve">UiS wenn Verschuldungsgrad &gt; 7,5 </t>
  </si>
  <si>
    <t>Abschreibungen auf Sachanlagevermögen</t>
  </si>
  <si>
    <t>Abschreibungen auf immatr. Vermögensgegenstände</t>
  </si>
  <si>
    <t>Zinsdeckungsverhältnis</t>
  </si>
  <si>
    <t>UiS wenn Zinsdeckungsverhältnis &lt; 1,0</t>
  </si>
  <si>
    <t>KMU</t>
  </si>
  <si>
    <t>Großunternehmen</t>
  </si>
  <si>
    <t>UiS-Kriterien e) (nur auszufüllen bei Großunternehmen)</t>
  </si>
  <si>
    <t>Ausstehende Einlagen / eigene Aktien (-)</t>
  </si>
  <si>
    <t>Nachweis Unternehmen in Schwierigkeiten (UiS) - AGVO-Definition</t>
  </si>
  <si>
    <t>SUMME Eigenmittel im engeren Sinn</t>
  </si>
  <si>
    <t>SUMME Sonst. Passiva mit EM-Charakter</t>
  </si>
  <si>
    <t>SUMME GESAMT</t>
  </si>
  <si>
    <t>Kommanditkapital</t>
  </si>
  <si>
    <t>nachrangige Gesellschafterdarlehen</t>
  </si>
  <si>
    <t>nachrangige Stille Einlagen</t>
  </si>
  <si>
    <t>nachrangiges sonstiges Kapital</t>
  </si>
  <si>
    <t>Ein Unternehmen gilt als UiS, wenn mindestens einer der Umstände a) bis d) zutrifft bzw. bei Großunternehmen a) bis e) zutrifft</t>
  </si>
  <si>
    <t>Gesellschafterverrechnungskonten vollhaftende Gesellschafter (+/-)
(Gesellschafter bei OG, Komplementäre bei KG)</t>
  </si>
  <si>
    <t>Eigenmittel*</t>
  </si>
  <si>
    <t>Fremdmittel*</t>
  </si>
  <si>
    <t>EBIT (Betriebsergebnis vor Finanzergebnis)*</t>
  </si>
  <si>
    <t>Zinsaufwand*</t>
  </si>
  <si>
    <t>Nominalkapital / Stammkapital/ Komplementärkapital*</t>
  </si>
  <si>
    <t>Unternehmensgröße*: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</si>
</sst>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0" xfId="0" applyFont="1" applyFill="1"/>
    <xf numFmtId="0" fontId="2" fillId="0" borderId="0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6" fillId="2" borderId="0" xfId="0" applyFont="1" applyFill="1"/>
    <xf numFmtId="0" fontId="12" fillId="2" borderId="0" xfId="0" applyFont="1" applyFill="1" applyAlignment="1">
      <alignment horizontal="center"/>
    </xf>
    <xf numFmtId="0" fontId="5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4" fillId="0" borderId="0" xfId="0" applyFont="1" applyAlignment="1">
      <alignment vertical="center" wrapText="1"/>
    </xf>
    <xf numFmtId="0" fontId="4" fillId="2" borderId="0" xfId="0" applyFont="1" applyFill="1" applyBorder="1"/>
    <xf numFmtId="0" fontId="4" fillId="3" borderId="0" xfId="0" applyFont="1" applyFill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16" fillId="0" borderId="0" xfId="0" applyFont="1"/>
    <xf numFmtId="0" fontId="12" fillId="6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43" fontId="2" fillId="2" borderId="3" xfId="1" applyFont="1" applyFill="1" applyBorder="1"/>
    <xf numFmtId="164" fontId="2" fillId="2" borderId="3" xfId="1" applyNumberFormat="1" applyFont="1" applyFill="1" applyBorder="1"/>
    <xf numFmtId="164" fontId="2" fillId="2" borderId="2" xfId="1" applyNumberFormat="1" applyFont="1" applyFill="1" applyBorder="1"/>
    <xf numFmtId="165" fontId="2" fillId="2" borderId="2" xfId="1" applyNumberFormat="1" applyFont="1" applyFill="1" applyBorder="1" applyAlignment="1">
      <alignment horizontal="center"/>
    </xf>
    <xf numFmtId="165" fontId="6" fillId="3" borderId="6" xfId="1" applyNumberFormat="1" applyFont="1" applyFill="1" applyBorder="1" applyProtection="1">
      <protection locked="0"/>
    </xf>
    <xf numFmtId="165" fontId="2" fillId="2" borderId="5" xfId="1" applyNumberFormat="1" applyFont="1" applyFill="1" applyBorder="1" applyAlignment="1">
      <alignment horizontal="center" vertical="center"/>
    </xf>
    <xf numFmtId="165" fontId="6" fillId="3" borderId="6" xfId="1" applyNumberFormat="1" applyFont="1" applyFill="1" applyBorder="1" applyAlignment="1" applyProtection="1">
      <alignment horizontal="center" vertical="center"/>
      <protection locked="0"/>
    </xf>
    <xf numFmtId="165" fontId="2" fillId="6" borderId="2" xfId="1" applyNumberFormat="1" applyFont="1" applyFill="1" applyBorder="1" applyAlignment="1" applyProtection="1">
      <alignment horizontal="center" vertical="center"/>
      <protection locked="0"/>
    </xf>
    <xf numFmtId="165" fontId="6" fillId="3" borderId="1" xfId="1" applyNumberFormat="1" applyFont="1" applyFill="1" applyBorder="1" applyAlignment="1" applyProtection="1">
      <alignment horizontal="center" vertical="center"/>
      <protection locked="0"/>
    </xf>
    <xf numFmtId="165" fontId="4" fillId="0" borderId="0" xfId="1" applyNumberFormat="1" applyFont="1"/>
    <xf numFmtId="0" fontId="4" fillId="3" borderId="0" xfId="0" applyFont="1" applyFill="1" applyAlignment="1" applyProtection="1">
      <alignment horizontal="center"/>
      <protection locked="0"/>
    </xf>
    <xf numFmtId="165" fontId="2" fillId="6" borderId="4" xfId="1" applyNumberFormat="1" applyFont="1" applyFill="1" applyBorder="1" applyProtection="1">
      <protection locked="0"/>
    </xf>
    <xf numFmtId="165" fontId="2" fillId="6" borderId="3" xfId="1" applyNumberFormat="1" applyFont="1" applyFill="1" applyBorder="1" applyProtection="1">
      <protection locked="0"/>
    </xf>
    <xf numFmtId="0" fontId="12" fillId="0" borderId="7" xfId="0" applyFont="1" applyBorder="1"/>
    <xf numFmtId="165" fontId="2" fillId="3" borderId="7" xfId="1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/>
    <xf numFmtId="0" fontId="2" fillId="2" borderId="4" xfId="0" applyFont="1" applyFill="1" applyBorder="1"/>
    <xf numFmtId="165" fontId="2" fillId="2" borderId="8" xfId="1" applyNumberFormat="1" applyFont="1" applyFill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43" fontId="2" fillId="2" borderId="2" xfId="1" applyFont="1" applyFill="1" applyBorder="1"/>
    <xf numFmtId="0" fontId="2" fillId="2" borderId="0" xfId="0" applyFont="1" applyFill="1" applyAlignment="1">
      <alignment wrapText="1"/>
    </xf>
    <xf numFmtId="0" fontId="2" fillId="5" borderId="0" xfId="0" applyFont="1" applyFill="1" applyBorder="1" applyProtection="1">
      <protection locked="0"/>
    </xf>
    <xf numFmtId="0" fontId="4" fillId="0" borderId="0" xfId="0" applyFont="1" applyAlignment="1">
      <alignment vertical="center" wrapText="1"/>
    </xf>
    <xf numFmtId="0" fontId="2" fillId="4" borderId="4" xfId="0" applyFont="1" applyFill="1" applyBorder="1" applyProtection="1">
      <protection locked="0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0" xfId="0" applyFont="1" applyFill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12" fillId="2" borderId="0" xfId="0" applyFont="1" applyFill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F86"/>
  <sheetViews>
    <sheetView showGridLines="0" tabSelected="1" zoomScale="90" zoomScaleNormal="90" workbookViewId="0">
      <pane ySplit="7" topLeftCell="A8" activePane="bottomLeft" state="frozen"/>
      <selection pane="bottomLeft" activeCell="A11" sqref="A11:E11"/>
    </sheetView>
  </sheetViews>
  <sheetFormatPr baseColWidth="10" defaultRowHeight="13.8" x14ac:dyDescent="0.25"/>
  <cols>
    <col min="1" max="1" width="79" style="2" bestFit="1" customWidth="1"/>
    <col min="2" max="2" width="61.5546875" style="2" customWidth="1"/>
    <col min="3" max="3" width="17.33203125" style="2" customWidth="1"/>
    <col min="4" max="4" width="81.6640625" style="2" customWidth="1"/>
    <col min="5" max="5" width="9.33203125" style="2" customWidth="1"/>
    <col min="6" max="6" width="8.77734375" style="2" hidden="1" customWidth="1"/>
    <col min="7" max="16384" width="11.5546875" style="2"/>
  </cols>
  <sheetData>
    <row r="1" spans="1:6" ht="17.399999999999999" x14ac:dyDescent="0.45">
      <c r="A1" s="1" t="s">
        <v>41</v>
      </c>
    </row>
    <row r="2" spans="1:6" ht="14.4" x14ac:dyDescent="0.3">
      <c r="A2" s="5" t="s">
        <v>20</v>
      </c>
    </row>
    <row r="3" spans="1:6" ht="17.399999999999999" x14ac:dyDescent="0.45">
      <c r="A3" s="1"/>
    </row>
    <row r="4" spans="1:6" ht="17.399999999999999" x14ac:dyDescent="0.45">
      <c r="A4" s="27" t="s">
        <v>13</v>
      </c>
      <c r="B4" s="53"/>
      <c r="C4" s="53"/>
      <c r="D4" s="53"/>
      <c r="E4" s="53"/>
    </row>
    <row r="5" spans="1:6" ht="17.399999999999999" x14ac:dyDescent="0.45">
      <c r="A5" s="27" t="s">
        <v>56</v>
      </c>
      <c r="B5" s="40" t="s">
        <v>11</v>
      </c>
    </row>
    <row r="6" spans="1:6" x14ac:dyDescent="0.25">
      <c r="A6" s="54" t="s">
        <v>25</v>
      </c>
      <c r="B6" s="54"/>
      <c r="C6" s="54"/>
      <c r="D6" s="54"/>
      <c r="E6" s="54"/>
      <c r="F6" s="54"/>
    </row>
    <row r="7" spans="1:6" x14ac:dyDescent="0.25">
      <c r="A7" s="54" t="s">
        <v>49</v>
      </c>
      <c r="B7" s="54"/>
      <c r="C7" s="54"/>
      <c r="D7" s="54"/>
      <c r="E7" s="54"/>
      <c r="F7" s="54"/>
    </row>
    <row r="9" spans="1:6" x14ac:dyDescent="0.25">
      <c r="A9" s="3" t="s">
        <v>3</v>
      </c>
    </row>
    <row r="11" spans="1:6" ht="84.6" customHeight="1" x14ac:dyDescent="0.25">
      <c r="A11" s="52" t="s">
        <v>24</v>
      </c>
      <c r="B11" s="52"/>
      <c r="C11" s="52"/>
      <c r="D11" s="52"/>
      <c r="E11" s="52"/>
    </row>
    <row r="12" spans="1:6" ht="14.4" x14ac:dyDescent="0.25">
      <c r="A12" s="20"/>
      <c r="B12" s="20"/>
      <c r="C12" s="20"/>
      <c r="D12" s="20"/>
    </row>
    <row r="13" spans="1:6" ht="14.4" customHeight="1" x14ac:dyDescent="0.25">
      <c r="A13" s="52" t="s">
        <v>15</v>
      </c>
      <c r="B13" s="52"/>
      <c r="C13" s="22" t="s">
        <v>11</v>
      </c>
      <c r="D13" s="20"/>
      <c r="F13" s="2">
        <f>IF(C13="bitte wählen",1,0)</f>
        <v>1</v>
      </c>
    </row>
    <row r="14" spans="1:6" ht="14.4" customHeight="1" x14ac:dyDescent="0.25">
      <c r="A14" s="52" t="s">
        <v>21</v>
      </c>
      <c r="B14" s="52"/>
      <c r="C14" s="22" t="s">
        <v>11</v>
      </c>
      <c r="D14" s="20"/>
      <c r="F14" s="2">
        <f>IF(C14="bitte wählen",1,0)</f>
        <v>1</v>
      </c>
    </row>
    <row r="15" spans="1:6" ht="15" customHeight="1" x14ac:dyDescent="0.3">
      <c r="A15" s="4"/>
      <c r="B15" s="5"/>
      <c r="C15" s="5"/>
      <c r="D15" s="20"/>
    </row>
    <row r="16" spans="1:6" ht="14.4" x14ac:dyDescent="0.3">
      <c r="A16" s="6" t="s">
        <v>42</v>
      </c>
      <c r="B16" s="7"/>
      <c r="C16" s="33" t="str">
        <f>IF(C17="","-",SUM(C17:C24))</f>
        <v>-</v>
      </c>
      <c r="D16" s="5"/>
    </row>
    <row r="17" spans="1:5" ht="15.75" customHeight="1" x14ac:dyDescent="0.3">
      <c r="B17" s="43" t="s">
        <v>55</v>
      </c>
      <c r="C17" s="44"/>
      <c r="D17" s="5"/>
    </row>
    <row r="18" spans="1:5" ht="14.4" x14ac:dyDescent="0.3">
      <c r="B18" s="45" t="s">
        <v>40</v>
      </c>
      <c r="C18" s="44"/>
      <c r="D18" s="5"/>
    </row>
    <row r="19" spans="1:5" ht="14.4" x14ac:dyDescent="0.3">
      <c r="B19" s="45" t="s">
        <v>14</v>
      </c>
      <c r="C19" s="44"/>
      <c r="D19" s="5"/>
    </row>
    <row r="20" spans="1:5" ht="14.4" x14ac:dyDescent="0.3">
      <c r="B20" s="45" t="s">
        <v>0</v>
      </c>
      <c r="C20" s="44"/>
      <c r="D20" s="5"/>
    </row>
    <row r="21" spans="1:5" ht="14.4" x14ac:dyDescent="0.3">
      <c r="B21" s="45" t="s">
        <v>45</v>
      </c>
      <c r="C21" s="44"/>
      <c r="D21" s="5"/>
    </row>
    <row r="22" spans="1:5" ht="67.2" customHeight="1" x14ac:dyDescent="0.3">
      <c r="B22" s="48" t="s">
        <v>50</v>
      </c>
      <c r="C22" s="44"/>
      <c r="D22" s="5"/>
    </row>
    <row r="23" spans="1:5" ht="14.4" x14ac:dyDescent="0.3">
      <c r="B23" s="45" t="s">
        <v>1</v>
      </c>
      <c r="C23" s="44"/>
      <c r="D23" s="5"/>
    </row>
    <row r="24" spans="1:5" ht="14.4" x14ac:dyDescent="0.3">
      <c r="B24" s="45" t="s">
        <v>2</v>
      </c>
      <c r="C24" s="44"/>
      <c r="D24" s="5"/>
    </row>
    <row r="25" spans="1:5" ht="14.4" x14ac:dyDescent="0.3">
      <c r="A25" s="6" t="s">
        <v>43</v>
      </c>
      <c r="B25" s="7"/>
      <c r="C25" s="33">
        <f>SUM(C26:C28)</f>
        <v>0</v>
      </c>
      <c r="D25" s="5"/>
    </row>
    <row r="26" spans="1:5" ht="14.4" x14ac:dyDescent="0.3">
      <c r="B26" s="45" t="s">
        <v>46</v>
      </c>
      <c r="C26" s="44"/>
      <c r="D26" s="39"/>
    </row>
    <row r="27" spans="1:5" ht="14.4" x14ac:dyDescent="0.3">
      <c r="B27" s="45" t="s">
        <v>47</v>
      </c>
      <c r="C27" s="44"/>
      <c r="D27" s="5"/>
    </row>
    <row r="28" spans="1:5" ht="14.4" x14ac:dyDescent="0.3">
      <c r="B28" s="45" t="s">
        <v>48</v>
      </c>
      <c r="C28" s="44"/>
      <c r="D28" s="5"/>
    </row>
    <row r="29" spans="1:5" ht="15" thickBot="1" x14ac:dyDescent="0.35">
      <c r="A29" s="6" t="s">
        <v>44</v>
      </c>
      <c r="B29" s="46"/>
      <c r="C29" s="47" t="str">
        <f>IFERROR(C16+C25,"-")</f>
        <v>-</v>
      </c>
      <c r="D29" s="5"/>
    </row>
    <row r="30" spans="1:5" ht="14.4" x14ac:dyDescent="0.3">
      <c r="A30" s="9"/>
      <c r="B30" s="9"/>
      <c r="C30" s="9"/>
      <c r="D30" s="5"/>
    </row>
    <row r="31" spans="1:5" ht="14.4" x14ac:dyDescent="0.3">
      <c r="A31" s="21" t="s">
        <v>17</v>
      </c>
      <c r="B31" s="9"/>
      <c r="C31" s="9"/>
      <c r="D31" s="5"/>
    </row>
    <row r="32" spans="1:5" ht="14.4" customHeight="1" x14ac:dyDescent="0.25">
      <c r="A32" s="51"/>
      <c r="B32" s="51"/>
      <c r="C32" s="51"/>
      <c r="D32" s="51"/>
      <c r="E32" s="51"/>
    </row>
    <row r="33" spans="1:6" ht="14.4" customHeight="1" x14ac:dyDescent="0.25">
      <c r="A33" s="51"/>
      <c r="B33" s="51"/>
      <c r="C33" s="51"/>
      <c r="D33" s="51"/>
      <c r="E33" s="51"/>
    </row>
    <row r="34" spans="1:6" ht="14.4" customHeight="1" x14ac:dyDescent="0.25">
      <c r="A34" s="51"/>
      <c r="B34" s="51"/>
      <c r="C34" s="51"/>
      <c r="D34" s="51"/>
      <c r="E34" s="51"/>
    </row>
    <row r="35" spans="1:6" ht="14.4" x14ac:dyDescent="0.3">
      <c r="A35" s="9"/>
      <c r="B35" s="9"/>
      <c r="C35" s="9"/>
      <c r="D35" s="5"/>
    </row>
    <row r="36" spans="1:6" x14ac:dyDescent="0.25">
      <c r="A36" s="17" t="s">
        <v>4</v>
      </c>
      <c r="B36" s="15"/>
      <c r="C36" s="8"/>
      <c r="D36" s="8"/>
      <c r="E36" s="16" t="str">
        <f>IF(SUM(F13:F14)&gt;0,"-",IF(C13="JA","NEIN",IF(C14="JA","NEIN",IF(C29="-","-",IF(C29&lt;(C17+C19)/2,"JA","NEIN")))))</f>
        <v>-</v>
      </c>
      <c r="F36" s="2" t="str">
        <f>IF(E36="JA",1,IF(E36="-","-",0))</f>
        <v>-</v>
      </c>
    </row>
    <row r="37" spans="1:6" x14ac:dyDescent="0.25">
      <c r="A37" s="11"/>
      <c r="B37" s="11"/>
    </row>
    <row r="38" spans="1:6" ht="14.4" x14ac:dyDescent="0.3">
      <c r="A38" s="11"/>
      <c r="B38" s="10" t="s">
        <v>5</v>
      </c>
      <c r="C38" s="12"/>
    </row>
    <row r="39" spans="1:6" x14ac:dyDescent="0.25">
      <c r="A39" s="11"/>
      <c r="B39" s="10" t="s">
        <v>6</v>
      </c>
      <c r="C39" s="11" t="s">
        <v>22</v>
      </c>
    </row>
    <row r="40" spans="1:6" x14ac:dyDescent="0.25">
      <c r="A40" s="11"/>
      <c r="B40" s="11"/>
      <c r="C40" s="13" t="s">
        <v>23</v>
      </c>
      <c r="D40" s="11"/>
    </row>
    <row r="41" spans="1:6" x14ac:dyDescent="0.25">
      <c r="B41" s="11"/>
      <c r="C41" s="14"/>
    </row>
    <row r="42" spans="1:6" x14ac:dyDescent="0.25">
      <c r="B42" s="11"/>
    </row>
    <row r="44" spans="1:6" ht="27.6" x14ac:dyDescent="0.25">
      <c r="A44" s="19" t="s">
        <v>9</v>
      </c>
      <c r="B44" s="8" t="s">
        <v>19</v>
      </c>
      <c r="C44" s="8"/>
      <c r="D44" s="8"/>
      <c r="E44" s="23" t="s">
        <v>11</v>
      </c>
      <c r="F44" s="2" t="str">
        <f>IF(E44="JA",1,IF(E44="bitte wählen","-",0))</f>
        <v>-</v>
      </c>
    </row>
    <row r="48" spans="1:6" ht="27.6" x14ac:dyDescent="0.25">
      <c r="A48" s="19" t="s">
        <v>10</v>
      </c>
      <c r="B48" s="50" t="s">
        <v>16</v>
      </c>
      <c r="C48" s="50"/>
      <c r="D48" s="50"/>
      <c r="E48" s="23" t="s">
        <v>11</v>
      </c>
      <c r="F48" s="2" t="str">
        <f>IF(E48="JA",1,IF(E48="bitte wählen","-",0))</f>
        <v>-</v>
      </c>
    </row>
    <row r="49" spans="1:6" s="26" customFormat="1" x14ac:dyDescent="0.25"/>
    <row r="50" spans="1:6" s="26" customFormat="1" x14ac:dyDescent="0.25"/>
    <row r="51" spans="1:6" s="26" customFormat="1" x14ac:dyDescent="0.25"/>
    <row r="52" spans="1:6" x14ac:dyDescent="0.25">
      <c r="A52" s="57" t="s">
        <v>39</v>
      </c>
      <c r="B52" s="57"/>
      <c r="C52" s="57"/>
      <c r="D52" s="57"/>
      <c r="E52" s="16" t="str">
        <f>IF(B5="KMU","NEIN",IF(B5="bitte wählen","-",IF(OR(B59="",B68=""),"-",IF(OR(B59="NEIN",B68="NEIN"),"NEIN","JA"))))</f>
        <v>-</v>
      </c>
      <c r="F52" s="26">
        <f>IF(E52="JA",1,IF(AND(B5="Großunternehmen",E52="-"),"",IF(E52="bitte wählen","-",0)))</f>
        <v>0</v>
      </c>
    </row>
    <row r="53" spans="1:6" x14ac:dyDescent="0.25">
      <c r="A53" s="26"/>
      <c r="B53" s="28" t="s">
        <v>29</v>
      </c>
      <c r="C53" s="29" t="s">
        <v>30</v>
      </c>
      <c r="D53" s="26"/>
    </row>
    <row r="54" spans="1:6" x14ac:dyDescent="0.25">
      <c r="A54" s="26"/>
      <c r="B54" s="26"/>
      <c r="C54" s="26"/>
      <c r="D54" s="26"/>
    </row>
    <row r="55" spans="1:6" x14ac:dyDescent="0.25">
      <c r="A55" s="26" t="s">
        <v>51</v>
      </c>
      <c r="B55" s="35" t="str">
        <f>C29</f>
        <v>-</v>
      </c>
      <c r="C55" s="36"/>
      <c r="D55" s="26" t="str">
        <f>IF(OR(B55&lt;0,C55&lt;0),"wenn Eigenmittel negativ, dann Verschuldungsgrad = 8","")</f>
        <v/>
      </c>
    </row>
    <row r="56" spans="1:6" x14ac:dyDescent="0.25">
      <c r="A56" s="26" t="s">
        <v>52</v>
      </c>
      <c r="B56" s="37"/>
      <c r="C56" s="38"/>
      <c r="D56" s="26"/>
    </row>
    <row r="57" spans="1:6" x14ac:dyDescent="0.25">
      <c r="A57" s="26"/>
      <c r="B57" s="26"/>
      <c r="C57" s="26"/>
      <c r="D57" s="26"/>
    </row>
    <row r="58" spans="1:6" ht="14.4" x14ac:dyDescent="0.3">
      <c r="A58" s="6" t="s">
        <v>31</v>
      </c>
      <c r="B58" s="30" t="str">
        <f>IF(B55&lt;0,8,IFERROR(B56/B55,""))</f>
        <v/>
      </c>
      <c r="C58" s="49" t="str">
        <f>IF(C55&lt;0,8,IFERROR(C56/C55,""))</f>
        <v/>
      </c>
      <c r="D58" s="5" t="s">
        <v>32</v>
      </c>
    </row>
    <row r="59" spans="1:6" x14ac:dyDescent="0.25">
      <c r="A59" s="26"/>
      <c r="B59" s="55" t="str">
        <f>IF(AND(B58="",C58=""),"",IF(OR(B56="",C55="",C56=""),"",IF(AND(B58&gt;7.5,C58&gt;7.5),"JA","NEIN")))</f>
        <v/>
      </c>
      <c r="C59" s="56"/>
      <c r="D59" s="26"/>
    </row>
    <row r="60" spans="1:6" ht="14.4" x14ac:dyDescent="0.3">
      <c r="A60" s="26"/>
      <c r="B60" s="26"/>
      <c r="C60" s="26"/>
      <c r="D60" s="5"/>
    </row>
    <row r="61" spans="1:6" ht="14.4" x14ac:dyDescent="0.3">
      <c r="A61" s="26"/>
      <c r="B61" s="26"/>
      <c r="C61" s="26"/>
      <c r="D61" s="5"/>
    </row>
    <row r="62" spans="1:6" x14ac:dyDescent="0.25">
      <c r="A62" s="26" t="s">
        <v>53</v>
      </c>
      <c r="B62" s="41"/>
      <c r="C62" s="34"/>
      <c r="D62" s="26"/>
    </row>
    <row r="63" spans="1:6" x14ac:dyDescent="0.25">
      <c r="A63" s="26" t="s">
        <v>33</v>
      </c>
      <c r="B63" s="42"/>
      <c r="C63" s="34"/>
      <c r="D63" s="26"/>
    </row>
    <row r="64" spans="1:6" x14ac:dyDescent="0.25">
      <c r="A64" s="26" t="s">
        <v>34</v>
      </c>
      <c r="B64" s="42"/>
      <c r="C64" s="34"/>
      <c r="D64" s="26"/>
    </row>
    <row r="65" spans="1:6" x14ac:dyDescent="0.25">
      <c r="A65" s="26" t="s">
        <v>54</v>
      </c>
      <c r="B65" s="42"/>
      <c r="C65" s="34"/>
      <c r="D65" s="26"/>
    </row>
    <row r="66" spans="1:6" x14ac:dyDescent="0.25">
      <c r="A66" s="26"/>
      <c r="B66" s="26"/>
      <c r="C66" s="26"/>
      <c r="D66" s="26"/>
    </row>
    <row r="67" spans="1:6" ht="14.4" x14ac:dyDescent="0.3">
      <c r="A67" s="6" t="s">
        <v>35</v>
      </c>
      <c r="B67" s="31" t="str">
        <f>IFERROR((B62+B63+B64)/B65,"")</f>
        <v/>
      </c>
      <c r="C67" s="32" t="str">
        <f>IFERROR((C62+C63+C64)/C65,"")</f>
        <v/>
      </c>
      <c r="D67" s="5" t="s">
        <v>36</v>
      </c>
    </row>
    <row r="68" spans="1:6" x14ac:dyDescent="0.25">
      <c r="A68" s="26"/>
      <c r="B68" s="55" t="str">
        <f>IF(OR(B67="",C67="",B62="",B65="",C62="",C65=""),"",IF(AND(B67&lt;1,C67&lt;1),"JA","NEIN"))</f>
        <v/>
      </c>
      <c r="C68" s="56"/>
      <c r="D68" s="26"/>
    </row>
    <row r="69" spans="1:6" x14ac:dyDescent="0.25">
      <c r="A69" s="26"/>
      <c r="B69" s="26"/>
      <c r="C69" s="26"/>
      <c r="D69" s="26"/>
    </row>
    <row r="70" spans="1:6" x14ac:dyDescent="0.25">
      <c r="A70" s="26"/>
      <c r="B70" s="26"/>
      <c r="C70" s="26"/>
      <c r="D70" s="26"/>
    </row>
    <row r="71" spans="1:6" x14ac:dyDescent="0.25">
      <c r="A71" s="26"/>
      <c r="B71" s="26"/>
      <c r="C71" s="26"/>
      <c r="D71" s="26"/>
    </row>
    <row r="73" spans="1:6" x14ac:dyDescent="0.25">
      <c r="A73" s="60" t="s">
        <v>12</v>
      </c>
      <c r="B73" s="60"/>
      <c r="C73" s="60"/>
      <c r="D73" s="60"/>
      <c r="E73" s="18" t="str">
        <f>IFERROR(IF(OR(B5="",B5="bitte wählen"),"-",IF(SUM(F36:F48)&gt;0,"JA",IF(F73&gt;0,"JA","NEIN"))),"-")</f>
        <v>-</v>
      </c>
      <c r="F73" s="2" t="e">
        <f>ABS(F36)+ABS(F44)+ABS(F48)+ABS(F52)</f>
        <v>#VALUE!</v>
      </c>
    </row>
    <row r="74" spans="1:6" x14ac:dyDescent="0.25">
      <c r="A74" s="2" t="s">
        <v>18</v>
      </c>
    </row>
    <row r="77" spans="1:6" x14ac:dyDescent="0.25">
      <c r="A77" s="59" t="s">
        <v>26</v>
      </c>
      <c r="B77" s="59"/>
      <c r="D77" s="25" t="s">
        <v>28</v>
      </c>
    </row>
    <row r="85" spans="1:4" x14ac:dyDescent="0.25">
      <c r="A85" s="24"/>
      <c r="B85" s="24"/>
      <c r="D85" s="24"/>
    </row>
    <row r="86" spans="1:4" x14ac:dyDescent="0.25">
      <c r="A86" s="58" t="s">
        <v>27</v>
      </c>
      <c r="B86" s="58"/>
      <c r="D86" s="2" t="s">
        <v>27</v>
      </c>
    </row>
  </sheetData>
  <sheetProtection algorithmName="SHA-512" hashValue="8TEYHIhaRBVeTw5q0IxJUvbmxRPRi4o+ZLQV/f8LAQ8jFCNxqxz4cL2x/SMeY9yku9Tc4US5EAOq+AE4p05zuw==" saltValue="q1B+1+3Bx4ZhdhQNTNU02g==" spinCount="100000" sheet="1" objects="1" scenarios="1"/>
  <mergeCells count="14">
    <mergeCell ref="B59:C59"/>
    <mergeCell ref="B68:C68"/>
    <mergeCell ref="A52:D52"/>
    <mergeCell ref="A86:B86"/>
    <mergeCell ref="A77:B77"/>
    <mergeCell ref="A73:D73"/>
    <mergeCell ref="B48:D48"/>
    <mergeCell ref="A32:E34"/>
    <mergeCell ref="A14:B14"/>
    <mergeCell ref="B4:E4"/>
    <mergeCell ref="A11:E11"/>
    <mergeCell ref="A6:F6"/>
    <mergeCell ref="A7:F7"/>
    <mergeCell ref="A13:B1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4" orientation="landscape" r:id="rId1"/>
  <headerFooter>
    <oddFooter>&amp;R&amp;"Arial,Standard"&amp;8&amp;P/&amp;N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DC1F09-EF9F-4FC9-9107-6278C8481645}">
          <x14:formula1>
            <xm:f>Tabelle1!$B$2:$B$4</xm:f>
          </x14:formula1>
          <xm:sqref>C13:C14 E44 E48:E50</xm:sqref>
        </x14:dataValidation>
        <x14:dataValidation type="list" allowBlank="1" showInputMessage="1" showErrorMessage="1" xr:uid="{12F45BC3-EFAB-4B8E-AF7A-4F83453B353D}">
          <x14:formula1>
            <xm:f>Tabelle1!$B$6:$B$8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20480-70DF-416D-B6ED-8C7F999612BA}">
  <dimension ref="B2:B8"/>
  <sheetViews>
    <sheetView workbookViewId="0">
      <selection activeCell="C13" sqref="C13"/>
    </sheetView>
  </sheetViews>
  <sheetFormatPr baseColWidth="10" defaultRowHeight="14.4" x14ac:dyDescent="0.3"/>
  <cols>
    <col min="2" max="2" width="14.109375" bestFit="1" customWidth="1"/>
  </cols>
  <sheetData>
    <row r="2" spans="2:2" x14ac:dyDescent="0.3">
      <c r="B2" t="s">
        <v>11</v>
      </c>
    </row>
    <row r="3" spans="2:2" x14ac:dyDescent="0.3">
      <c r="B3" t="s">
        <v>7</v>
      </c>
    </row>
    <row r="4" spans="2:2" x14ac:dyDescent="0.3">
      <c r="B4" t="s">
        <v>8</v>
      </c>
    </row>
    <row r="6" spans="2:2" x14ac:dyDescent="0.3">
      <c r="B6" t="s">
        <v>11</v>
      </c>
    </row>
    <row r="7" spans="2:2" x14ac:dyDescent="0.3">
      <c r="B7" t="s">
        <v>37</v>
      </c>
    </row>
    <row r="8" spans="2:2" x14ac:dyDescent="0.3">
      <c r="B8" t="s">
        <v>38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UiS-Kriterien</vt:lpstr>
      <vt:lpstr>Tabelle1</vt:lpstr>
      <vt:lpstr>'UiS-Kriterien'!Druckbereich</vt:lpstr>
    </vt:vector>
  </TitlesOfParts>
  <Company>Austria Wirtschaftsservice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Mitteregger Ingrid</dc:creator>
  <cp:lastModifiedBy>Schneider Agnes</cp:lastModifiedBy>
  <cp:lastPrinted>2020-05-18T13:22:29Z</cp:lastPrinted>
  <dcterms:created xsi:type="dcterms:W3CDTF">2017-09-28T15:47:46Z</dcterms:created>
  <dcterms:modified xsi:type="dcterms:W3CDTF">2020-05-19T05:49:51Z</dcterms:modified>
</cp:coreProperties>
</file>